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<sst xmlns="http://schemas.openxmlformats.org/spreadsheetml/2006/main" count="406" uniqueCount="60">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</sst>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24" sqref="C2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19129.100000000002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19685.700000000004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76905.3</v>
      </c>
      <c r="C9" s="25">
        <f t="shared" si="0"/>
        <v>31038.200000000004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36328.500000000015</v>
      </c>
      <c r="AE9" s="51">
        <f>AE10+AE15+AE24+AE33+AE47+AE52+AE54+AE61+AE62+AE71+AE72+AE75+AE87+AE80+AE82+AE81+AE69+AE88+AE90+AE89+AE70+AE40+AE91</f>
        <v>71615</v>
      </c>
      <c r="AF9" s="50"/>
      <c r="AG9" s="50"/>
    </row>
    <row r="10" spans="1:31" ht="15.75">
      <c r="A10" s="4" t="s">
        <v>4</v>
      </c>
      <c r="B10" s="23">
        <v>4164.3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1191.2</v>
      </c>
      <c r="AE10" s="28">
        <f>B10+C10-AD10</f>
        <v>4519.3</v>
      </c>
    </row>
    <row r="11" spans="1:31" ht="15.75">
      <c r="A11" s="3" t="s">
        <v>5</v>
      </c>
      <c r="B11" s="23">
        <f>3298.2-8.2</f>
        <v>3290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1091.6999999999998</v>
      </c>
      <c r="AE11" s="28">
        <f>B11+C11-AD11</f>
        <v>2693.9</v>
      </c>
    </row>
    <row r="12" spans="1:31" ht="15.75">
      <c r="A12" s="3" t="s">
        <v>2</v>
      </c>
      <c r="B12" s="37">
        <v>375.1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6.8</v>
      </c>
      <c r="AE12" s="28">
        <f>B12+C12-AD12</f>
        <v>926.9000000000001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499.20000000000016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92.70000000000017</v>
      </c>
      <c r="AE14" s="28">
        <f>AE10-AE11-AE12-AE13</f>
        <v>898.5</v>
      </c>
    </row>
    <row r="15" spans="1:31" ht="15" customHeight="1">
      <c r="A15" s="4" t="s">
        <v>6</v>
      </c>
      <c r="B15" s="23">
        <v>26640.7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16862.5</v>
      </c>
      <c r="AE15" s="28">
        <f aca="true" t="shared" si="3" ref="AE15:AE31">B15+C15-AD15</f>
        <v>25222.6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7074.5</v>
      </c>
      <c r="AE16" s="72">
        <f t="shared" si="3"/>
        <v>10462.7</v>
      </c>
    </row>
    <row r="17" spans="1:32" ht="15.75">
      <c r="A17" s="3" t="s">
        <v>5</v>
      </c>
      <c r="B17" s="23">
        <v>20350.5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9422</v>
      </c>
      <c r="AE17" s="28">
        <f t="shared" si="3"/>
        <v>14018.8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2.3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668.4</v>
      </c>
      <c r="AE19" s="28">
        <f t="shared" si="3"/>
        <v>2192.9</v>
      </c>
    </row>
    <row r="20" spans="1:31" ht="15.75">
      <c r="A20" s="3" t="s">
        <v>2</v>
      </c>
      <c r="B20" s="23">
        <v>4165.2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6726.1</v>
      </c>
      <c r="AE20" s="28">
        <f t="shared" si="3"/>
        <v>8506.1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240.80000000000092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38.59999999999984</v>
      </c>
      <c r="AE23" s="28">
        <f t="shared" si="3"/>
        <v>501.89999999999924</v>
      </c>
    </row>
    <row r="24" spans="1:31" ht="15" customHeight="1">
      <c r="A24" s="4" t="s">
        <v>7</v>
      </c>
      <c r="B24" s="23">
        <v>17100.1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10395.8</v>
      </c>
      <c r="AE24" s="28">
        <f t="shared" si="3"/>
        <v>11952.399999999998</v>
      </c>
    </row>
    <row r="25" spans="1:31" s="71" customFormat="1" ht="15" customHeight="1">
      <c r="A25" s="66" t="s">
        <v>56</v>
      </c>
      <c r="B25" s="67">
        <v>15538.3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10370.9</v>
      </c>
      <c r="AE25" s="72">
        <f t="shared" si="3"/>
        <v>10359.699999999999</v>
      </c>
    </row>
    <row r="26" spans="1:32" ht="15.75">
      <c r="A26" s="3" t="s">
        <v>5</v>
      </c>
      <c r="B26" s="23">
        <v>12080.4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7864.700000000001</v>
      </c>
      <c r="AE26" s="28">
        <f t="shared" si="3"/>
        <v>6439.0999999999985</v>
      </c>
      <c r="AF26" s="6"/>
    </row>
    <row r="27" spans="1:31" ht="15.75">
      <c r="A27" s="3" t="s">
        <v>3</v>
      </c>
      <c r="B27" s="23">
        <v>1855.2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135.5</v>
      </c>
      <c r="AE27" s="28">
        <f t="shared" si="3"/>
        <v>2124</v>
      </c>
    </row>
    <row r="28" spans="1:31" ht="15.75">
      <c r="A28" s="3" t="s">
        <v>1</v>
      </c>
      <c r="B28" s="23">
        <v>272.2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141</v>
      </c>
      <c r="AE28" s="28">
        <f t="shared" si="3"/>
        <v>298.5</v>
      </c>
    </row>
    <row r="29" spans="1:31" ht="15.75">
      <c r="A29" s="3" t="s">
        <v>2</v>
      </c>
      <c r="B29" s="23">
        <v>1804.1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1729.6</v>
      </c>
      <c r="AE29" s="28">
        <f t="shared" si="3"/>
        <v>1613.2000000000003</v>
      </c>
    </row>
    <row r="30" spans="1:31" ht="15.75">
      <c r="A30" s="3" t="s">
        <v>17</v>
      </c>
      <c r="B30" s="23">
        <v>123.7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191.8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964.4999999999993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524.9999999999997</v>
      </c>
      <c r="AE32" s="28">
        <f>AE24-AE26-AE27-AE28-AE29-AE30-AE31</f>
        <v>1285.799999999999</v>
      </c>
    </row>
    <row r="33" spans="1:31" ht="15" customHeight="1">
      <c r="A33" s="4" t="s">
        <v>8</v>
      </c>
      <c r="B33" s="23">
        <v>186.4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125.8</v>
      </c>
      <c r="AE33" s="28">
        <f aca="true" t="shared" si="6" ref="AE33:AE38">B33+C33-AD33</f>
        <v>118.30000000000003</v>
      </c>
    </row>
    <row r="34" spans="1:31" ht="15.75">
      <c r="A34" s="3" t="s">
        <v>5</v>
      </c>
      <c r="B34" s="23">
        <v>110.2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44.8</v>
      </c>
      <c r="AE34" s="28">
        <f t="shared" si="6"/>
        <v>70.30000000000001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69.6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63.5</v>
      </c>
      <c r="AE36" s="28">
        <f t="shared" si="6"/>
        <v>28.5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6.6000000000000085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17.5</v>
      </c>
      <c r="AE39" s="28">
        <f>AE33-AE34-AE36-AE38-AE35-AE37</f>
        <v>19.500000000000014</v>
      </c>
    </row>
    <row r="40" spans="1:31" ht="15" customHeight="1">
      <c r="A40" s="4" t="s">
        <v>34</v>
      </c>
      <c r="B40" s="23">
        <v>581.1</v>
      </c>
      <c r="C40" s="23">
        <v>116.9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aca="true" t="shared" si="8" ref="AE40:AE45">B40+C40-AD40</f>
        <v>698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498.6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</v>
      </c>
      <c r="C43" s="23">
        <v>2.6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8.6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153.9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36.599999999999966</v>
      </c>
    </row>
    <row r="47" spans="1:31" ht="17.25" customHeight="1">
      <c r="A47" s="4" t="s">
        <v>15</v>
      </c>
      <c r="B47" s="37">
        <v>504.8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67.3</v>
      </c>
      <c r="AE47" s="28">
        <f>B47+C47-AD47</f>
        <v>815.4000000000001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452.5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27.7</v>
      </c>
      <c r="AE49" s="28">
        <f>B49+C49-AD49</f>
        <v>743.5999999999999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52.30000000000001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39.6</v>
      </c>
      <c r="AE51" s="28">
        <f>AE47-AE49-AE48</f>
        <v>71.80000000000018</v>
      </c>
    </row>
    <row r="52" spans="1:31" ht="15" customHeight="1">
      <c r="A52" s="4" t="s">
        <v>0</v>
      </c>
      <c r="B52" s="23">
        <v>3835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3243</v>
      </c>
      <c r="AE52" s="28">
        <f aca="true" t="shared" si="12" ref="AE52:AE59">B52+C52-AD52</f>
        <v>931.6000000000004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57.5</v>
      </c>
      <c r="AE53" s="28">
        <f t="shared" si="12"/>
        <v>401.5</v>
      </c>
    </row>
    <row r="54" spans="1:32" ht="15" customHeight="1">
      <c r="A54" s="4" t="s">
        <v>9</v>
      </c>
      <c r="B54" s="45">
        <v>3876.7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2264.8</v>
      </c>
      <c r="AE54" s="23">
        <f t="shared" si="12"/>
        <v>2586.7999999999993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1202.8</v>
      </c>
      <c r="AE55" s="23">
        <f t="shared" si="12"/>
        <v>1273.6000000000001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413.2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299.30000000000007</v>
      </c>
      <c r="AE57" s="23">
        <f t="shared" si="12"/>
        <v>445.69999999999993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23.4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1022.7999999999996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762.7000000000002</v>
      </c>
      <c r="AE60" s="23">
        <f>AE54-AE55-AE57-AE59-AE56-AE58</f>
        <v>844.0999999999992</v>
      </c>
    </row>
    <row r="61" spans="1:31" ht="15" customHeight="1">
      <c r="A61" s="4" t="s">
        <v>10</v>
      </c>
      <c r="B61" s="23">
        <v>65.5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0</v>
      </c>
      <c r="AE61" s="23">
        <f aca="true" t="shared" si="15" ref="AE61:AE67">B61+C61-AD61</f>
        <v>151.1</v>
      </c>
    </row>
    <row r="62" spans="1:31" ht="15" customHeight="1">
      <c r="A62" s="4" t="s">
        <v>11</v>
      </c>
      <c r="B62" s="23">
        <v>1211.4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478.3</v>
      </c>
      <c r="AE62" s="23">
        <f t="shared" si="15"/>
        <v>1120.0000000000002</v>
      </c>
    </row>
    <row r="63" spans="1:32" ht="15.75">
      <c r="A63" s="3" t="s">
        <v>5</v>
      </c>
      <c r="B63" s="23">
        <v>696.1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282.9</v>
      </c>
      <c r="AE63" s="23">
        <f t="shared" si="15"/>
        <v>441.20000000000005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49.400000000000006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19.5</v>
      </c>
      <c r="AE66" s="23">
        <f t="shared" si="15"/>
        <v>104.19999999999999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374.00000000000006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175.90000000000003</v>
      </c>
      <c r="AE68" s="23">
        <f>AE62-AE63-AE66-AE67-AE65-AE64</f>
        <v>525.2000000000002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1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5.8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507.8</v>
      </c>
      <c r="AE71" s="31">
        <f t="shared" si="17"/>
        <v>30.400000000000034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900.5</v>
      </c>
      <c r="C72" s="23">
        <v>3052.2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508.5</v>
      </c>
      <c r="AE72" s="31">
        <f t="shared" si="17"/>
        <v>3444.2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v>116.3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84.39999999999998</v>
      </c>
    </row>
    <row r="75" spans="1:31" s="11" customFormat="1" ht="31.5">
      <c r="A75" s="12" t="s">
        <v>21</v>
      </c>
      <c r="B75" s="23">
        <v>486.7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21.3</v>
      </c>
      <c r="AE75" s="31">
        <f t="shared" si="17"/>
        <v>489.29999999999995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21.3</v>
      </c>
      <c r="AE76" s="31">
        <f t="shared" si="17"/>
        <v>49.7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11.8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aca="true" t="shared" si="18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31">
        <f t="shared" si="18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31">
        <f t="shared" si="18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31">
        <f t="shared" si="18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43.8</v>
      </c>
      <c r="AE87" s="23">
        <f t="shared" si="18"/>
        <v>589.3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8"/>
        <v>1236.9</v>
      </c>
      <c r="AF89" s="11"/>
    </row>
    <row r="90" spans="1:32" ht="15.75">
      <c r="A90" s="4" t="s">
        <v>29</v>
      </c>
      <c r="B90" s="23">
        <v>833.3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8"/>
        <v>2500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8"/>
        <v>13804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9" ref="B93:W93">B10+B15+B24+B33+B47+B52+B54+B61+B62+B69+B71+B72+B75+B80+B81+B82+B87+B88+B89+B90+B40+B91+B70</f>
        <v>76905.30000000002</v>
      </c>
      <c r="C93" s="43">
        <f t="shared" si="19"/>
        <v>31038.200000000004</v>
      </c>
      <c r="D93" s="43">
        <f t="shared" si="19"/>
        <v>9971.3</v>
      </c>
      <c r="E93" s="43">
        <f t="shared" si="19"/>
        <v>733.5999999999999</v>
      </c>
      <c r="F93" s="43">
        <f t="shared" si="19"/>
        <v>2260</v>
      </c>
      <c r="G93" s="43">
        <f t="shared" si="19"/>
        <v>2998.0000000000005</v>
      </c>
      <c r="H93" s="43">
        <f t="shared" si="19"/>
        <v>2726.4</v>
      </c>
      <c r="I93" s="43">
        <f t="shared" si="19"/>
        <v>752.7</v>
      </c>
      <c r="J93" s="43">
        <f t="shared" si="19"/>
        <v>16886.499999999996</v>
      </c>
      <c r="K93" s="43">
        <f t="shared" si="19"/>
        <v>0</v>
      </c>
      <c r="L93" s="43">
        <f t="shared" si="19"/>
        <v>0</v>
      </c>
      <c r="M93" s="43">
        <f t="shared" si="19"/>
        <v>0</v>
      </c>
      <c r="N93" s="43">
        <f t="shared" si="19"/>
        <v>0</v>
      </c>
      <c r="O93" s="43">
        <f t="shared" si="19"/>
        <v>0</v>
      </c>
      <c r="P93" s="43">
        <f t="shared" si="19"/>
        <v>0</v>
      </c>
      <c r="Q93" s="43">
        <f t="shared" si="19"/>
        <v>0</v>
      </c>
      <c r="R93" s="43">
        <f t="shared" si="19"/>
        <v>0</v>
      </c>
      <c r="S93" s="43">
        <f t="shared" si="19"/>
        <v>0</v>
      </c>
      <c r="T93" s="43">
        <f t="shared" si="19"/>
        <v>0</v>
      </c>
      <c r="U93" s="43">
        <f t="shared" si="19"/>
        <v>0</v>
      </c>
      <c r="V93" s="43">
        <f t="shared" si="19"/>
        <v>0</v>
      </c>
      <c r="W93" s="43">
        <f t="shared" si="19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36328.500000000015</v>
      </c>
      <c r="AE93" s="59">
        <f>AE10+AE15+AE24+AE33+AE47+AE52+AE54+AE61+AE62+AE69+AE71+AE72+AE75+AE80+AE81+AE82+AE87+AE88+AE89+AE90+AE70+AE40+AE91</f>
        <v>71615</v>
      </c>
    </row>
    <row r="94" spans="1:31" ht="15.75">
      <c r="A94" s="3" t="s">
        <v>5</v>
      </c>
      <c r="B94" s="23">
        <f aca="true" t="shared" si="20" ref="B94:AB94">B11+B17+B26+B34+B55+B63+B73+B41+B76</f>
        <v>39497.6</v>
      </c>
      <c r="C94" s="23">
        <f t="shared" si="20"/>
        <v>5934.6</v>
      </c>
      <c r="D94" s="23">
        <f t="shared" si="20"/>
        <v>5317</v>
      </c>
      <c r="E94" s="23">
        <f t="shared" si="20"/>
        <v>1.8</v>
      </c>
      <c r="F94" s="23">
        <f t="shared" si="20"/>
        <v>0</v>
      </c>
      <c r="G94" s="23">
        <f t="shared" si="20"/>
        <v>45.1</v>
      </c>
      <c r="H94" s="23">
        <f t="shared" si="20"/>
        <v>0</v>
      </c>
      <c r="I94" s="23">
        <f t="shared" si="20"/>
        <v>0</v>
      </c>
      <c r="J94" s="23">
        <f t="shared" si="20"/>
        <v>14566.299999999997</v>
      </c>
      <c r="K94" s="23">
        <f t="shared" si="20"/>
        <v>0</v>
      </c>
      <c r="L94" s="23">
        <f t="shared" si="20"/>
        <v>0</v>
      </c>
      <c r="M94" s="23">
        <f t="shared" si="20"/>
        <v>0</v>
      </c>
      <c r="N94" s="23">
        <f t="shared" si="20"/>
        <v>0</v>
      </c>
      <c r="O94" s="23">
        <f t="shared" si="20"/>
        <v>0</v>
      </c>
      <c r="P94" s="23">
        <f t="shared" si="20"/>
        <v>0</v>
      </c>
      <c r="Q94" s="23">
        <f t="shared" si="20"/>
        <v>0</v>
      </c>
      <c r="R94" s="23">
        <f t="shared" si="20"/>
        <v>0</v>
      </c>
      <c r="S94" s="23">
        <f t="shared" si="20"/>
        <v>0</v>
      </c>
      <c r="T94" s="23">
        <f t="shared" si="20"/>
        <v>0</v>
      </c>
      <c r="U94" s="23">
        <f t="shared" si="20"/>
        <v>0</v>
      </c>
      <c r="V94" s="23">
        <f t="shared" si="20"/>
        <v>0</v>
      </c>
      <c r="W94" s="23">
        <f t="shared" si="20"/>
        <v>0</v>
      </c>
      <c r="X94" s="23">
        <f t="shared" si="20"/>
        <v>0</v>
      </c>
      <c r="Y94" s="23">
        <f t="shared" si="20"/>
        <v>0</v>
      </c>
      <c r="Z94" s="23">
        <f t="shared" si="20"/>
        <v>0</v>
      </c>
      <c r="AA94" s="23">
        <f t="shared" si="20"/>
        <v>0</v>
      </c>
      <c r="AB94" s="23">
        <f t="shared" si="20"/>
        <v>0</v>
      </c>
      <c r="AC94" s="23"/>
      <c r="AD94" s="23">
        <f>SUM(D94:AB94)</f>
        <v>19930.199999999997</v>
      </c>
      <c r="AE94" s="28">
        <f>B94+C94-AD94</f>
        <v>25502</v>
      </c>
    </row>
    <row r="95" spans="1:31" ht="15.75">
      <c r="A95" s="3" t="s">
        <v>2</v>
      </c>
      <c r="B95" s="23">
        <f aca="true" t="shared" si="21" ref="B95:AB95">B12+B20+B29+B36+B57+B66+B44+B79+B74+B53</f>
        <v>7560.7</v>
      </c>
      <c r="C95" s="23">
        <f t="shared" si="21"/>
        <v>13772.6</v>
      </c>
      <c r="D95" s="23">
        <f t="shared" si="21"/>
        <v>3913.9</v>
      </c>
      <c r="E95" s="23">
        <f t="shared" si="21"/>
        <v>430.5</v>
      </c>
      <c r="F95" s="23">
        <f t="shared" si="21"/>
        <v>873.8000000000001</v>
      </c>
      <c r="G95" s="23">
        <f t="shared" si="21"/>
        <v>893.0999999999999</v>
      </c>
      <c r="H95" s="23">
        <f t="shared" si="21"/>
        <v>1764.1</v>
      </c>
      <c r="I95" s="23">
        <f t="shared" si="21"/>
        <v>0</v>
      </c>
      <c r="J95" s="23">
        <f t="shared" si="21"/>
        <v>1181.6999999999998</v>
      </c>
      <c r="K95" s="23">
        <f t="shared" si="21"/>
        <v>0</v>
      </c>
      <c r="L95" s="23">
        <f t="shared" si="21"/>
        <v>0</v>
      </c>
      <c r="M95" s="23">
        <f t="shared" si="21"/>
        <v>0</v>
      </c>
      <c r="N95" s="23">
        <f t="shared" si="21"/>
        <v>0</v>
      </c>
      <c r="O95" s="23">
        <f t="shared" si="21"/>
        <v>0</v>
      </c>
      <c r="P95" s="23">
        <f t="shared" si="21"/>
        <v>0</v>
      </c>
      <c r="Q95" s="23">
        <f t="shared" si="21"/>
        <v>0</v>
      </c>
      <c r="R95" s="23">
        <f t="shared" si="21"/>
        <v>0</v>
      </c>
      <c r="S95" s="23">
        <f t="shared" si="21"/>
        <v>0</v>
      </c>
      <c r="T95" s="23">
        <f t="shared" si="21"/>
        <v>0</v>
      </c>
      <c r="U95" s="23">
        <f t="shared" si="21"/>
        <v>0</v>
      </c>
      <c r="V95" s="23">
        <f t="shared" si="21"/>
        <v>0</v>
      </c>
      <c r="W95" s="23">
        <f t="shared" si="21"/>
        <v>0</v>
      </c>
      <c r="X95" s="23">
        <f t="shared" si="21"/>
        <v>0</v>
      </c>
      <c r="Y95" s="23">
        <f t="shared" si="21"/>
        <v>0</v>
      </c>
      <c r="Z95" s="23">
        <f t="shared" si="21"/>
        <v>0</v>
      </c>
      <c r="AA95" s="23">
        <f t="shared" si="21"/>
        <v>0</v>
      </c>
      <c r="AB95" s="23">
        <f t="shared" si="21"/>
        <v>0</v>
      </c>
      <c r="AC95" s="23"/>
      <c r="AD95" s="23">
        <f>SUM(D95:AB95)</f>
        <v>9057.099999999999</v>
      </c>
      <c r="AE95" s="28">
        <f>B95+C95-AD95</f>
        <v>12276.2</v>
      </c>
    </row>
    <row r="96" spans="1:31" ht="15.75">
      <c r="A96" s="3" t="s">
        <v>3</v>
      </c>
      <c r="B96" s="23">
        <f aca="true" t="shared" si="22" ref="B96:Y96">B18+B27+B42+B64+B77</f>
        <v>1856.8</v>
      </c>
      <c r="C96" s="23">
        <f t="shared" si="22"/>
        <v>405.3</v>
      </c>
      <c r="D96" s="23">
        <f t="shared" si="22"/>
        <v>0</v>
      </c>
      <c r="E96" s="23">
        <f t="shared" si="22"/>
        <v>0</v>
      </c>
      <c r="F96" s="23">
        <f t="shared" si="22"/>
        <v>82.5</v>
      </c>
      <c r="G96" s="23">
        <f t="shared" si="22"/>
        <v>0</v>
      </c>
      <c r="H96" s="23">
        <f t="shared" si="22"/>
        <v>0</v>
      </c>
      <c r="I96" s="23">
        <f t="shared" si="22"/>
        <v>0</v>
      </c>
      <c r="J96" s="23">
        <f t="shared" si="22"/>
        <v>53</v>
      </c>
      <c r="K96" s="23">
        <f t="shared" si="22"/>
        <v>0</v>
      </c>
      <c r="L96" s="23">
        <f t="shared" si="22"/>
        <v>0</v>
      </c>
      <c r="M96" s="23">
        <f t="shared" si="22"/>
        <v>0</v>
      </c>
      <c r="N96" s="23">
        <f t="shared" si="22"/>
        <v>0</v>
      </c>
      <c r="O96" s="23">
        <f t="shared" si="22"/>
        <v>0</v>
      </c>
      <c r="P96" s="23">
        <f t="shared" si="22"/>
        <v>0</v>
      </c>
      <c r="Q96" s="23">
        <f t="shared" si="22"/>
        <v>0</v>
      </c>
      <c r="R96" s="23">
        <f t="shared" si="22"/>
        <v>0</v>
      </c>
      <c r="S96" s="23">
        <f t="shared" si="22"/>
        <v>0</v>
      </c>
      <c r="T96" s="23">
        <f t="shared" si="22"/>
        <v>0</v>
      </c>
      <c r="U96" s="23">
        <f t="shared" si="22"/>
        <v>0</v>
      </c>
      <c r="V96" s="23">
        <f t="shared" si="22"/>
        <v>0</v>
      </c>
      <c r="W96" s="23">
        <f t="shared" si="22"/>
        <v>0</v>
      </c>
      <c r="X96" s="23">
        <f t="shared" si="22"/>
        <v>0</v>
      </c>
      <c r="Y96" s="23">
        <f t="shared" si="22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135.5</v>
      </c>
      <c r="AE96" s="28">
        <f>B96+C96-AD96</f>
        <v>2126.6</v>
      </c>
    </row>
    <row r="97" spans="1:31" ht="15.75">
      <c r="A97" s="3" t="s">
        <v>1</v>
      </c>
      <c r="B97" s="23">
        <f aca="true" t="shared" si="23" ref="B97:Y97">B19+B28+B65+B35+B43+B56+B48+B78</f>
        <v>2193.1</v>
      </c>
      <c r="C97" s="23">
        <f t="shared" si="23"/>
        <v>1165.7</v>
      </c>
      <c r="D97" s="23">
        <f t="shared" si="23"/>
        <v>21.9</v>
      </c>
      <c r="E97" s="23">
        <f t="shared" si="23"/>
        <v>15</v>
      </c>
      <c r="F97" s="23">
        <f t="shared" si="23"/>
        <v>92.4</v>
      </c>
      <c r="G97" s="23">
        <f t="shared" si="23"/>
        <v>0</v>
      </c>
      <c r="H97" s="23">
        <f t="shared" si="23"/>
        <v>581</v>
      </c>
      <c r="I97" s="23">
        <f t="shared" si="23"/>
        <v>0</v>
      </c>
      <c r="J97" s="23">
        <f t="shared" si="23"/>
        <v>99.1</v>
      </c>
      <c r="K97" s="23">
        <f t="shared" si="23"/>
        <v>0</v>
      </c>
      <c r="L97" s="23">
        <f t="shared" si="23"/>
        <v>0</v>
      </c>
      <c r="M97" s="23">
        <f t="shared" si="23"/>
        <v>0</v>
      </c>
      <c r="N97" s="23">
        <f t="shared" si="23"/>
        <v>0</v>
      </c>
      <c r="O97" s="23">
        <f t="shared" si="23"/>
        <v>0</v>
      </c>
      <c r="P97" s="23">
        <f t="shared" si="23"/>
        <v>0</v>
      </c>
      <c r="Q97" s="23">
        <f t="shared" si="23"/>
        <v>0</v>
      </c>
      <c r="R97" s="23">
        <f t="shared" si="23"/>
        <v>0</v>
      </c>
      <c r="S97" s="23">
        <f t="shared" si="23"/>
        <v>0</v>
      </c>
      <c r="T97" s="23">
        <f t="shared" si="23"/>
        <v>0</v>
      </c>
      <c r="U97" s="23">
        <f t="shared" si="23"/>
        <v>0</v>
      </c>
      <c r="V97" s="23">
        <f t="shared" si="23"/>
        <v>0</v>
      </c>
      <c r="W97" s="23">
        <f t="shared" si="23"/>
        <v>0</v>
      </c>
      <c r="X97" s="23">
        <f t="shared" si="23"/>
        <v>0</v>
      </c>
      <c r="Y97" s="23">
        <f t="shared" si="23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809.4</v>
      </c>
      <c r="AE97" s="28">
        <f>B97+C97-AD97</f>
        <v>2549.4</v>
      </c>
    </row>
    <row r="98" spans="1:31" ht="15.75">
      <c r="A98" s="3" t="s">
        <v>17</v>
      </c>
      <c r="B98" s="23">
        <f aca="true" t="shared" si="24" ref="B98:AB98">B21+B30+B49+B37+B58+B13</f>
        <v>594.8</v>
      </c>
      <c r="C98" s="23">
        <f t="shared" si="24"/>
        <v>399.7</v>
      </c>
      <c r="D98" s="23">
        <f t="shared" si="24"/>
        <v>13.7</v>
      </c>
      <c r="E98" s="23">
        <f t="shared" si="24"/>
        <v>0</v>
      </c>
      <c r="F98" s="23">
        <f t="shared" si="24"/>
        <v>0</v>
      </c>
      <c r="G98" s="23">
        <f t="shared" si="24"/>
        <v>10.7</v>
      </c>
      <c r="H98" s="23">
        <f t="shared" si="24"/>
        <v>7.4</v>
      </c>
      <c r="I98" s="23">
        <f t="shared" si="24"/>
        <v>0</v>
      </c>
      <c r="J98" s="23">
        <f t="shared" si="24"/>
        <v>3.3</v>
      </c>
      <c r="K98" s="23">
        <f t="shared" si="24"/>
        <v>0</v>
      </c>
      <c r="L98" s="23">
        <f t="shared" si="24"/>
        <v>0</v>
      </c>
      <c r="M98" s="23">
        <f t="shared" si="24"/>
        <v>0</v>
      </c>
      <c r="N98" s="23">
        <f t="shared" si="24"/>
        <v>0</v>
      </c>
      <c r="O98" s="23">
        <f t="shared" si="24"/>
        <v>0</v>
      </c>
      <c r="P98" s="23">
        <f t="shared" si="24"/>
        <v>0</v>
      </c>
      <c r="Q98" s="23">
        <f t="shared" si="24"/>
        <v>0</v>
      </c>
      <c r="R98" s="23">
        <f t="shared" si="24"/>
        <v>0</v>
      </c>
      <c r="S98" s="23">
        <f t="shared" si="24"/>
        <v>0</v>
      </c>
      <c r="T98" s="23">
        <f t="shared" si="24"/>
        <v>0</v>
      </c>
      <c r="U98" s="23">
        <f t="shared" si="24"/>
        <v>0</v>
      </c>
      <c r="V98" s="23">
        <f t="shared" si="24"/>
        <v>0</v>
      </c>
      <c r="W98" s="23">
        <f t="shared" si="24"/>
        <v>0</v>
      </c>
      <c r="X98" s="23">
        <f t="shared" si="24"/>
        <v>0</v>
      </c>
      <c r="Y98" s="23">
        <f t="shared" si="24"/>
        <v>0</v>
      </c>
      <c r="Z98" s="23">
        <f t="shared" si="24"/>
        <v>0</v>
      </c>
      <c r="AA98" s="23">
        <f t="shared" si="24"/>
        <v>0</v>
      </c>
      <c r="AB98" s="23">
        <f t="shared" si="24"/>
        <v>0</v>
      </c>
      <c r="AC98" s="23"/>
      <c r="AD98" s="23">
        <f>SUM(D98:AB98)</f>
        <v>35.099999999999994</v>
      </c>
      <c r="AE98" s="28">
        <f>B98+C98-AD98</f>
        <v>959.4</v>
      </c>
    </row>
    <row r="99" spans="1:31" ht="12.75">
      <c r="A99" s="1" t="s">
        <v>47</v>
      </c>
      <c r="B99" s="2">
        <f aca="true" t="shared" si="25" ref="B99:AB99">B93-B94-B95-B96-B97-B98</f>
        <v>25202.30000000002</v>
      </c>
      <c r="C99" s="2">
        <f t="shared" si="25"/>
        <v>9360.300000000005</v>
      </c>
      <c r="D99" s="2">
        <f t="shared" si="25"/>
        <v>704.7999999999992</v>
      </c>
      <c r="E99" s="2">
        <f t="shared" si="25"/>
        <v>286.29999999999995</v>
      </c>
      <c r="F99" s="2">
        <f t="shared" si="25"/>
        <v>1211.2999999999997</v>
      </c>
      <c r="G99" s="2">
        <f t="shared" si="25"/>
        <v>2049.100000000001</v>
      </c>
      <c r="H99" s="2">
        <f t="shared" si="25"/>
        <v>373.9000000000002</v>
      </c>
      <c r="I99" s="2">
        <f t="shared" si="25"/>
        <v>752.7</v>
      </c>
      <c r="J99" s="2">
        <f t="shared" si="25"/>
        <v>983.0999999999991</v>
      </c>
      <c r="K99" s="2">
        <f t="shared" si="25"/>
        <v>0</v>
      </c>
      <c r="L99" s="2">
        <f t="shared" si="25"/>
        <v>0</v>
      </c>
      <c r="M99" s="2">
        <f t="shared" si="25"/>
        <v>0</v>
      </c>
      <c r="N99" s="2">
        <f t="shared" si="25"/>
        <v>0</v>
      </c>
      <c r="O99" s="2">
        <f t="shared" si="25"/>
        <v>0</v>
      </c>
      <c r="P99" s="2">
        <f t="shared" si="25"/>
        <v>0</v>
      </c>
      <c r="Q99" s="2">
        <f t="shared" si="25"/>
        <v>0</v>
      </c>
      <c r="R99" s="2">
        <f t="shared" si="25"/>
        <v>0</v>
      </c>
      <c r="S99" s="2">
        <f t="shared" si="25"/>
        <v>0</v>
      </c>
      <c r="T99" s="2">
        <f t="shared" si="25"/>
        <v>0</v>
      </c>
      <c r="U99" s="2">
        <f t="shared" si="25"/>
        <v>0</v>
      </c>
      <c r="V99" s="2">
        <f t="shared" si="25"/>
        <v>0</v>
      </c>
      <c r="W99" s="2">
        <f t="shared" si="25"/>
        <v>0</v>
      </c>
      <c r="X99" s="2">
        <f t="shared" si="25"/>
        <v>0</v>
      </c>
      <c r="Y99" s="2">
        <f t="shared" si="25"/>
        <v>0</v>
      </c>
      <c r="Z99" s="2">
        <f t="shared" si="25"/>
        <v>0</v>
      </c>
      <c r="AA99" s="2">
        <f t="shared" si="25"/>
        <v>0</v>
      </c>
      <c r="AB99" s="2">
        <f t="shared" si="25"/>
        <v>0</v>
      </c>
      <c r="AC99" s="2"/>
      <c r="AD99" s="2">
        <f>AD93-AD94-AD95-AD96-AD97-AD98</f>
        <v>6361.200000000019</v>
      </c>
      <c r="AE99" s="2">
        <f>AE93-AE94-AE95-AE96-AE97-AE98</f>
        <v>28201.4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2015-03-11T09:43:38Z</cp:lastPrinted>
  <dcterms:created xsi:type="dcterms:W3CDTF">2002-11-05T08:53:00Z</dcterms:created>
  <dcterms:modified xsi:type="dcterms:W3CDTF">2015-03-12T06:03:27Z</dcterms:modified>
  <cp:category/>
  <cp:version/>
  <cp:contentType/>
  <cp:contentStatus/>
</cp:coreProperties>
</file>